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42F60E80-9EFC-42D2-AB9E-E377DB1DD0B3}" xr6:coauthVersionLast="46" xr6:coauthVersionMax="46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E44" i="1"/>
  <c r="E43" i="1"/>
  <c r="H43" i="1" s="1"/>
  <c r="E42" i="1"/>
  <c r="H42" i="1" s="1"/>
  <c r="E41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<sst xmlns="http://schemas.openxmlformats.org/spreadsheetml/2006/main" count="47" uniqueCount="47">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</sst>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4" zoomScale="91" zoomScaleNormal="91" workbookViewId="0">
      <selection activeCell="G21" sqref="G21:G27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541428344.71000004</v>
      </c>
      <c r="D10" s="17">
        <f>SUM(D11:D18)</f>
        <v>153472941.42000002</v>
      </c>
      <c r="E10" s="17">
        <f t="shared" ref="E10:E18" si="0">C10+D10</f>
        <v>694901286.13000011</v>
      </c>
      <c r="F10" s="17">
        <f>SUM(F11:F18)</f>
        <v>398324112.77999997</v>
      </c>
      <c r="G10" s="17">
        <f>SUM(G11:G18)</f>
        <v>393645048.23000002</v>
      </c>
      <c r="H10" s="17">
        <f t="shared" ref="H10:H18" si="1">E10-F10</f>
        <v>296577173.35000014</v>
      </c>
    </row>
    <row r="11" spans="2:11" x14ac:dyDescent="0.25">
      <c r="B11" s="12" t="s">
        <v>14</v>
      </c>
      <c r="C11" s="15">
        <v>20035699.219999999</v>
      </c>
      <c r="D11" s="15">
        <v>-352954.62999999989</v>
      </c>
      <c r="E11" s="18">
        <f t="shared" si="0"/>
        <v>19682744.59</v>
      </c>
      <c r="F11" s="15">
        <v>19317851.879999999</v>
      </c>
      <c r="G11" s="15">
        <v>19308977.879999999</v>
      </c>
      <c r="H11" s="18">
        <f t="shared" si="1"/>
        <v>364892.71000000089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110593228.29000001</v>
      </c>
      <c r="D13" s="15">
        <v>-15961605.25</v>
      </c>
      <c r="E13" s="18">
        <f t="shared" si="0"/>
        <v>94631623.040000007</v>
      </c>
      <c r="F13" s="15">
        <v>61904834.170000002</v>
      </c>
      <c r="G13" s="15">
        <v>61081901.899999999</v>
      </c>
      <c r="H13" s="18">
        <f t="shared" si="1"/>
        <v>32726788.870000005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253008544.15000001</v>
      </c>
      <c r="D15" s="15">
        <v>-34951891.239999995</v>
      </c>
      <c r="E15" s="18">
        <f t="shared" si="0"/>
        <v>218056652.91000003</v>
      </c>
      <c r="F15" s="15">
        <v>148197975.34999999</v>
      </c>
      <c r="G15" s="15">
        <v>147042558.81</v>
      </c>
      <c r="H15" s="18">
        <f t="shared" si="1"/>
        <v>69858677.560000032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132068440.22</v>
      </c>
      <c r="D17" s="15">
        <v>137505658.01999998</v>
      </c>
      <c r="E17" s="18">
        <f t="shared" si="0"/>
        <v>269574098.24000001</v>
      </c>
      <c r="F17" s="15">
        <v>159302240.14000002</v>
      </c>
      <c r="G17" s="15">
        <v>156612967.86000001</v>
      </c>
      <c r="H17" s="18">
        <f t="shared" si="1"/>
        <v>110271858.09999999</v>
      </c>
    </row>
    <row r="18" spans="2:8" x14ac:dyDescent="0.25">
      <c r="B18" s="12" t="s">
        <v>21</v>
      </c>
      <c r="C18" s="15">
        <v>25722432.829999998</v>
      </c>
      <c r="D18" s="15">
        <v>67233734.520000011</v>
      </c>
      <c r="E18" s="18">
        <f t="shared" si="0"/>
        <v>92956167.350000009</v>
      </c>
      <c r="F18" s="15">
        <v>9601211.2400000002</v>
      </c>
      <c r="G18" s="15">
        <v>9598641.7799999993</v>
      </c>
      <c r="H18" s="18">
        <f t="shared" si="1"/>
        <v>83354956.110000014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378359556.94999999</v>
      </c>
      <c r="D20" s="17">
        <f>SUM(D21:D27)</f>
        <v>318192670.81</v>
      </c>
      <c r="E20" s="17">
        <f t="shared" ref="E20:E27" si="2">C20+D20</f>
        <v>696552227.75999999</v>
      </c>
      <c r="F20" s="17">
        <f>SUM(F21:F27)</f>
        <v>227844283.96000001</v>
      </c>
      <c r="G20" s="17">
        <f>SUM(G21:G27)</f>
        <v>167362882.67000002</v>
      </c>
      <c r="H20" s="17">
        <f t="shared" ref="H20:H27" si="3">E20-F20</f>
        <v>468707943.79999995</v>
      </c>
    </row>
    <row r="21" spans="2:8" x14ac:dyDescent="0.25">
      <c r="B21" s="12" t="s">
        <v>23</v>
      </c>
      <c r="C21" s="15">
        <v>65615301.670000002</v>
      </c>
      <c r="D21" s="15">
        <v>74239838.079999998</v>
      </c>
      <c r="E21" s="18">
        <f t="shared" si="2"/>
        <v>139855139.75</v>
      </c>
      <c r="F21" s="15">
        <v>59910970.869999997</v>
      </c>
      <c r="G21" s="15">
        <v>51714226.869999997</v>
      </c>
      <c r="H21" s="18">
        <f t="shared" si="3"/>
        <v>79944168.879999995</v>
      </c>
    </row>
    <row r="22" spans="2:8" x14ac:dyDescent="0.25">
      <c r="B22" s="12" t="s">
        <v>24</v>
      </c>
      <c r="C22" s="15">
        <v>245116448.30000001</v>
      </c>
      <c r="D22" s="15">
        <v>194618916.11000001</v>
      </c>
      <c r="E22" s="18">
        <f t="shared" si="2"/>
        <v>439735364.41000003</v>
      </c>
      <c r="F22" s="15">
        <v>133019905.46000001</v>
      </c>
      <c r="G22" s="15">
        <v>80888946.390000001</v>
      </c>
      <c r="H22" s="18">
        <f t="shared" si="3"/>
        <v>306715458.95000005</v>
      </c>
    </row>
    <row r="23" spans="2:8" x14ac:dyDescent="0.25">
      <c r="B23" s="12" t="s">
        <v>25</v>
      </c>
      <c r="C23" s="15">
        <v>5254908.54</v>
      </c>
      <c r="D23" s="15">
        <v>-246039.44</v>
      </c>
      <c r="E23" s="18">
        <f t="shared" si="2"/>
        <v>5008869.0999999996</v>
      </c>
      <c r="F23" s="15">
        <v>5008869.0999999996</v>
      </c>
      <c r="G23" s="15">
        <v>5008869.0999999996</v>
      </c>
      <c r="H23" s="18">
        <f t="shared" si="3"/>
        <v>0</v>
      </c>
    </row>
    <row r="24" spans="2:8" ht="24" x14ac:dyDescent="0.25">
      <c r="B24" s="12" t="s">
        <v>26</v>
      </c>
      <c r="C24" s="15">
        <v>3230423.58</v>
      </c>
      <c r="D24" s="15">
        <v>-413672.04999999981</v>
      </c>
      <c r="E24" s="18">
        <f t="shared" si="2"/>
        <v>2816751.5300000003</v>
      </c>
      <c r="F24" s="15">
        <v>2283134.15</v>
      </c>
      <c r="G24" s="15">
        <v>2283134.15</v>
      </c>
      <c r="H24" s="18">
        <f t="shared" si="3"/>
        <v>533617.38000000035</v>
      </c>
    </row>
    <row r="25" spans="2:8" x14ac:dyDescent="0.25">
      <c r="B25" s="12" t="s">
        <v>27</v>
      </c>
      <c r="C25" s="16">
        <v>19595164.34</v>
      </c>
      <c r="D25" s="16">
        <v>27849392.600000001</v>
      </c>
      <c r="E25" s="19">
        <f t="shared" si="2"/>
        <v>47444556.939999998</v>
      </c>
      <c r="F25" s="16">
        <v>10394993.450000001</v>
      </c>
      <c r="G25" s="16">
        <v>10280651.050000001</v>
      </c>
      <c r="H25" s="19">
        <f t="shared" si="3"/>
        <v>37049563.489999995</v>
      </c>
    </row>
    <row r="26" spans="2:8" x14ac:dyDescent="0.25">
      <c r="B26" s="12" t="s">
        <v>28</v>
      </c>
      <c r="C26" s="15">
        <v>39547310.520000003</v>
      </c>
      <c r="D26" s="15">
        <v>22144235.509999998</v>
      </c>
      <c r="E26" s="18">
        <f t="shared" si="2"/>
        <v>61691546.030000001</v>
      </c>
      <c r="F26" s="15">
        <v>17226410.93</v>
      </c>
      <c r="G26" s="15">
        <v>17187055.109999999</v>
      </c>
      <c r="H26" s="18">
        <f t="shared" si="3"/>
        <v>44465135.100000001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50392308.810000002</v>
      </c>
      <c r="D29" s="17">
        <f>SUM(D30:D38)</f>
        <v>7384719.9999999981</v>
      </c>
      <c r="E29" s="17">
        <f t="shared" ref="E29:E38" si="4">C29+D29</f>
        <v>57777028.810000002</v>
      </c>
      <c r="F29" s="17">
        <f>SUM(F30:F38)</f>
        <v>43374141.370000005</v>
      </c>
      <c r="G29" s="17">
        <f>SUM(G30:G38)</f>
        <v>39445561.370000005</v>
      </c>
      <c r="H29" s="17">
        <f t="shared" ref="H29:H38" si="5">E29-F29</f>
        <v>14402887.439999998</v>
      </c>
    </row>
    <row r="30" spans="2:8" ht="24" x14ac:dyDescent="0.25">
      <c r="B30" s="12" t="s">
        <v>31</v>
      </c>
      <c r="C30" s="15">
        <v>9431952.3000000007</v>
      </c>
      <c r="D30" s="15">
        <v>9608545.370000001</v>
      </c>
      <c r="E30" s="18">
        <f t="shared" si="4"/>
        <v>19040497.670000002</v>
      </c>
      <c r="F30" s="15">
        <v>17280076.960000001</v>
      </c>
      <c r="G30" s="15">
        <v>16670820.99</v>
      </c>
      <c r="H30" s="18">
        <f t="shared" si="5"/>
        <v>1760420.7100000009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16869790.530000001</v>
      </c>
      <c r="D36" s="15">
        <v>-5800808.5900000017</v>
      </c>
      <c r="E36" s="18">
        <f t="shared" si="4"/>
        <v>11068981.939999999</v>
      </c>
      <c r="F36" s="15">
        <v>8515973.0099999998</v>
      </c>
      <c r="G36" s="15">
        <v>5202773.01</v>
      </c>
      <c r="H36" s="18">
        <f t="shared" si="5"/>
        <v>2553008.9299999997</v>
      </c>
    </row>
    <row r="37" spans="2:8" x14ac:dyDescent="0.25">
      <c r="B37" s="12" t="s">
        <v>38</v>
      </c>
      <c r="C37" s="15">
        <v>24090565.98</v>
      </c>
      <c r="D37" s="15">
        <v>3576983.2199999988</v>
      </c>
      <c r="E37" s="18">
        <f t="shared" si="4"/>
        <v>27667549.199999999</v>
      </c>
      <c r="F37" s="15">
        <v>17578091.400000002</v>
      </c>
      <c r="G37" s="15">
        <v>17571967.370000001</v>
      </c>
      <c r="H37" s="18">
        <f t="shared" si="5"/>
        <v>10089457.799999997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108868213.36</v>
      </c>
      <c r="D40" s="17">
        <f>SUM(D41:D44)</f>
        <v>16806225.48</v>
      </c>
      <c r="E40" s="17">
        <f>C40+D40</f>
        <v>125674438.84</v>
      </c>
      <c r="F40" s="17">
        <f>SUM(F41:F44)</f>
        <v>125674438.84</v>
      </c>
      <c r="G40" s="17">
        <f>SUM(G41:G44)</f>
        <v>125674438.84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108868213.36</v>
      </c>
      <c r="D42" s="15">
        <v>16806225.48</v>
      </c>
      <c r="E42" s="18">
        <f>C42+D42</f>
        <v>125674438.84</v>
      </c>
      <c r="F42" s="15">
        <v>125674438.84</v>
      </c>
      <c r="G42" s="15">
        <v>125674438.84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1079048423.8300002</v>
      </c>
      <c r="D46" s="9">
        <f>SUM(D40,D29,D20,D10)</f>
        <v>495856557.71000004</v>
      </c>
      <c r="E46" s="9">
        <f>C46+D46</f>
        <v>1574904981.5400002</v>
      </c>
      <c r="F46" s="9">
        <f>SUM(F40,F29,F10,F20)</f>
        <v>795216976.95000005</v>
      </c>
      <c r="G46" s="9">
        <f>SUM(G40,G29,G20,G10)</f>
        <v>726127931.11000001</v>
      </c>
      <c r="H46" s="9">
        <f>E46-F46</f>
        <v>779688004.59000015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2020-10-27T17:42:45Z</cp:lastPrinted>
  <dcterms:created xsi:type="dcterms:W3CDTF">2019-12-05T18:14:36Z</dcterms:created>
  <dcterms:modified xsi:type="dcterms:W3CDTF">2021-04-22T17:02:04Z</dcterms:modified>
</cp:coreProperties>
</file>